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mil.czech\Desktop\Administracja\Zamówienia publiczne\2024\Przetarg UL 2025\UL na 2025 SA.270.46.2024\Dokumentacja przetargowa\"/>
    </mc:Choice>
  </mc:AlternateContent>
  <bookViews>
    <workbookView xWindow="0" yWindow="0" windowWidth="12804" windowHeight="8496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I123" i="1" l="1"/>
  <c r="I122" i="1"/>
  <c r="I121" i="1"/>
  <c r="K121" i="1" s="1"/>
  <c r="I120" i="1"/>
  <c r="K120" i="1" s="1"/>
  <c r="I119" i="1"/>
  <c r="K119" i="1" s="1"/>
  <c r="L119" i="1" s="1"/>
  <c r="I118" i="1"/>
  <c r="K118" i="1" s="1"/>
  <c r="L118" i="1" s="1"/>
  <c r="I117" i="1"/>
  <c r="K117" i="1" s="1"/>
  <c r="I116" i="1"/>
  <c r="I115" i="1"/>
  <c r="I114" i="1"/>
  <c r="K114" i="1" s="1"/>
  <c r="L114" i="1" s="1"/>
  <c r="I113" i="1"/>
  <c r="K113" i="1" s="1"/>
  <c r="L113" i="1" s="1"/>
  <c r="I112" i="1"/>
  <c r="I111" i="1"/>
  <c r="K111" i="1" s="1"/>
  <c r="L111" i="1" s="1"/>
  <c r="I110" i="1"/>
  <c r="K110" i="1" s="1"/>
  <c r="L110" i="1" s="1"/>
  <c r="I109" i="1"/>
  <c r="I108" i="1"/>
  <c r="I107" i="1"/>
  <c r="I106" i="1"/>
  <c r="K106" i="1" s="1"/>
  <c r="L106" i="1" s="1"/>
  <c r="I105" i="1"/>
  <c r="K105" i="1" s="1"/>
  <c r="I104" i="1"/>
  <c r="K104" i="1" s="1"/>
  <c r="L104" i="1" s="1"/>
  <c r="I103" i="1"/>
  <c r="K103" i="1" s="1"/>
  <c r="L103" i="1" s="1"/>
  <c r="I102" i="1"/>
  <c r="I101" i="1"/>
  <c r="I100" i="1"/>
  <c r="I99" i="1"/>
  <c r="K99" i="1" s="1"/>
  <c r="L99" i="1" s="1"/>
  <c r="I98" i="1"/>
  <c r="K98" i="1" s="1"/>
  <c r="L98" i="1" s="1"/>
  <c r="I97" i="1"/>
  <c r="I96" i="1"/>
  <c r="K96" i="1" s="1"/>
  <c r="L96" i="1" s="1"/>
  <c r="I95" i="1"/>
  <c r="K95" i="1" s="1"/>
  <c r="L95" i="1" s="1"/>
  <c r="I94" i="1"/>
  <c r="I93" i="1"/>
  <c r="I92" i="1"/>
  <c r="I91" i="1"/>
  <c r="K91" i="1" s="1"/>
  <c r="L91" i="1" s="1"/>
  <c r="I90" i="1"/>
  <c r="K90" i="1" s="1"/>
  <c r="L90" i="1" s="1"/>
  <c r="I89" i="1"/>
  <c r="K89" i="1" s="1"/>
  <c r="I88" i="1"/>
  <c r="K88" i="1" s="1"/>
  <c r="L88" i="1" s="1"/>
  <c r="I87" i="1"/>
  <c r="K87" i="1" s="1"/>
  <c r="L87" i="1" s="1"/>
  <c r="I86" i="1"/>
  <c r="K86" i="1" s="1"/>
  <c r="I85" i="1"/>
  <c r="I84" i="1"/>
  <c r="I83" i="1"/>
  <c r="K83" i="1" s="1"/>
  <c r="L83" i="1" s="1"/>
  <c r="I82" i="1"/>
  <c r="K82" i="1" s="1"/>
  <c r="L82" i="1" s="1"/>
  <c r="I81" i="1"/>
  <c r="I80" i="1"/>
  <c r="K80" i="1" s="1"/>
  <c r="L80" i="1" s="1"/>
  <c r="I79" i="1"/>
  <c r="K79" i="1" s="1"/>
  <c r="L79" i="1" s="1"/>
  <c r="I78" i="1"/>
  <c r="I77" i="1"/>
  <c r="I76" i="1"/>
  <c r="I75" i="1"/>
  <c r="K75" i="1" s="1"/>
  <c r="L75" i="1" s="1"/>
  <c r="I74" i="1"/>
  <c r="K74" i="1" s="1"/>
  <c r="L74" i="1" s="1"/>
  <c r="I73" i="1"/>
  <c r="K73" i="1" s="1"/>
  <c r="I72" i="1"/>
  <c r="K72" i="1" s="1"/>
  <c r="L72" i="1" s="1"/>
  <c r="I71" i="1"/>
  <c r="K71" i="1" s="1"/>
  <c r="L71" i="1" s="1"/>
  <c r="I70" i="1"/>
  <c r="K70" i="1" s="1"/>
  <c r="I69" i="1"/>
  <c r="I68" i="1"/>
  <c r="I67" i="1"/>
  <c r="K67" i="1" s="1"/>
  <c r="L67" i="1" s="1"/>
  <c r="I66" i="1"/>
  <c r="K66" i="1" s="1"/>
  <c r="L66" i="1" s="1"/>
  <c r="I65" i="1"/>
  <c r="I64" i="1"/>
  <c r="K64" i="1" s="1"/>
  <c r="L64" i="1" s="1"/>
  <c r="I63" i="1"/>
  <c r="K63" i="1" s="1"/>
  <c r="L63" i="1" s="1"/>
  <c r="I62" i="1"/>
  <c r="K62" i="1" s="1"/>
  <c r="I61" i="1"/>
  <c r="I60" i="1"/>
  <c r="I59" i="1"/>
  <c r="K59" i="1" s="1"/>
  <c r="L59" i="1" s="1"/>
  <c r="I58" i="1"/>
  <c r="K58" i="1" s="1"/>
  <c r="L58" i="1" s="1"/>
  <c r="I57" i="1"/>
  <c r="I56" i="1"/>
  <c r="K56" i="1" s="1"/>
  <c r="L56" i="1" s="1"/>
  <c r="I55" i="1"/>
  <c r="K55" i="1" s="1"/>
  <c r="L55" i="1" s="1"/>
  <c r="I52" i="1"/>
  <c r="I47" i="1"/>
  <c r="I42" i="1"/>
  <c r="I37" i="1"/>
  <c r="K37" i="1" s="1"/>
  <c r="L37" i="1" s="1"/>
  <c r="I32" i="1"/>
  <c r="F125" i="1" l="1"/>
  <c r="K32" i="1"/>
  <c r="L32" i="1" s="1"/>
  <c r="K122" i="1"/>
  <c r="L122" i="1" s="1"/>
  <c r="L121" i="1"/>
  <c r="K52" i="1"/>
  <c r="L52" i="1" s="1"/>
  <c r="K94" i="1"/>
  <c r="L94" i="1" s="1"/>
  <c r="K102" i="1"/>
  <c r="L102" i="1" s="1"/>
  <c r="K109" i="1"/>
  <c r="L109" i="1" s="1"/>
  <c r="K57" i="1"/>
  <c r="L57" i="1" s="1"/>
  <c r="K65" i="1"/>
  <c r="L65" i="1" s="1"/>
  <c r="K81" i="1"/>
  <c r="L81" i="1" s="1"/>
  <c r="L86" i="1"/>
  <c r="K97" i="1"/>
  <c r="L97" i="1" s="1"/>
  <c r="K112" i="1"/>
  <c r="L112" i="1" s="1"/>
  <c r="L117" i="1"/>
  <c r="K60" i="1"/>
  <c r="L60" i="1" s="1"/>
  <c r="L73" i="1"/>
  <c r="K76" i="1"/>
  <c r="L76" i="1" s="1"/>
  <c r="K84" i="1"/>
  <c r="L84" i="1" s="1"/>
  <c r="L89" i="1"/>
  <c r="K92" i="1"/>
  <c r="L92" i="1" s="1"/>
  <c r="K100" i="1"/>
  <c r="L100" i="1" s="1"/>
  <c r="L105" i="1"/>
  <c r="K107" i="1"/>
  <c r="L107" i="1" s="1"/>
  <c r="K115" i="1"/>
  <c r="L115" i="1" s="1"/>
  <c r="L120" i="1"/>
  <c r="K123" i="1"/>
  <c r="L123" i="1" s="1"/>
  <c r="K78" i="1"/>
  <c r="L78" i="1" s="1"/>
  <c r="L62" i="1"/>
  <c r="L70" i="1"/>
  <c r="K42" i="1"/>
  <c r="L42" i="1" s="1"/>
  <c r="K68" i="1"/>
  <c r="L68" i="1" s="1"/>
  <c r="K47" i="1"/>
  <c r="L47" i="1" s="1"/>
  <c r="K61" i="1"/>
  <c r="L61" i="1" s="1"/>
  <c r="K69" i="1"/>
  <c r="L69" i="1" s="1"/>
  <c r="K77" i="1"/>
  <c r="L77" i="1" s="1"/>
  <c r="K85" i="1"/>
  <c r="L85" i="1" s="1"/>
  <c r="K93" i="1"/>
  <c r="L93" i="1" s="1"/>
  <c r="K101" i="1"/>
  <c r="L101" i="1" s="1"/>
  <c r="K108" i="1"/>
  <c r="L108" i="1" s="1"/>
  <c r="K116" i="1"/>
  <c r="L116" i="1" s="1"/>
  <c r="F126" i="1" l="1"/>
  <c r="B26" i="1" s="1"/>
</calcChain>
</file>

<file path=xl/sharedStrings.xml><?xml version="1.0" encoding="utf-8"?>
<sst xmlns="http://schemas.openxmlformats.org/spreadsheetml/2006/main" count="395" uniqueCount="264">
  <si>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</si>
  <si>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</si>
  <si>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</si>
  <si>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</si>
  <si>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</si>
  <si>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</si>
  <si>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</si>
  <si>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</si>
  <si>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</si>
  <si>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</si>
  <si>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</si>
  <si>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</si>
  <si>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</si>
  <si>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</si>
  <si>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</si>
  <si>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</si>
  <si>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</si>
  <si>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</si>
  <si>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</si>
  <si>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</si>
  <si>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</si>
  <si>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</si>
  <si>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</si>
  <si>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</si>
  <si>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</si>
  <si>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</si>
  <si>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</si>
  <si>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</si>
  <si>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</si>
  <si>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39</t>
  </si>
  <si>
    <t>ROZDR-PP</t>
  </si>
  <si>
    <t>Rozdrabnianie pozostałości drzewnych na całej powierzchni bez mieszania z glebą</t>
  </si>
  <si>
    <t xml:space="preserve"> 59</t>
  </si>
  <si>
    <t>WYK-TAL40</t>
  </si>
  <si>
    <t>Zdarcie pokrywy na talerzach 40 cm x 40 cm</t>
  </si>
  <si>
    <t>TSZT</t>
  </si>
  <si>
    <t xml:space="preserve"> 73</t>
  </si>
  <si>
    <t>WYK-PASCZ</t>
  </si>
  <si>
    <t>Wyorywanie bruzd pługiem leśnym na powierzchni pow. 0,50 ha</t>
  </si>
  <si>
    <t>KMTR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</si>
  <si>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</si>
  <si>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</si>
  <si>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</si>
  <si>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</si>
  <si>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</si>
  <si>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</si>
  <si>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</si>
  <si>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</si>
  <si>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</si>
  <si>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</si>
  <si>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</si>
  <si>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</si>
  <si>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</si>
  <si>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</si>
  <si>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</si>
  <si>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</si>
  <si>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</si>
  <si>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</si>
  <si>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</si>
  <si>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</si>
  <si>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</si>
  <si>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</si>
  <si>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</si>
  <si>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</si>
  <si>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</si>
  <si>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</si>
  <si>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</si>
  <si>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</si>
  <si>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</si>
  <si>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</si>
  <si>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</si>
  <si>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</si>
  <si>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</si>
  <si>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</si>
  <si>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</si>
  <si>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</si>
  <si>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</si>
  <si>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</si>
  <si>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</si>
  <si>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</si>
  <si>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</si>
  <si>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</si>
  <si>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</si>
  <si>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</si>
  <si>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</si>
  <si>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</si>
  <si>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</si>
  <si>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159</t>
  </si>
  <si>
    <t>SZUK-OWAD</t>
  </si>
  <si>
    <t>Próbne poszukiwania owadów w ściółce</t>
  </si>
  <si>
    <t>SZT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</si>
  <si>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</si>
  <si>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</si>
  <si>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</si>
  <si>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</si>
  <si>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</si>
  <si>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</si>
  <si>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</si>
  <si>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</si>
  <si>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</si>
  <si>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</si>
  <si>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</si>
  <si>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</si>
  <si>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</si>
  <si>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</si>
  <si>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</si>
  <si>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175</t>
  </si>
  <si>
    <t>SZK-1R</t>
  </si>
  <si>
    <t>Szkółkowanie sadzonek do 1 roku z doniesieniem do miejsca szkółkowania</t>
  </si>
  <si>
    <t>177</t>
  </si>
  <si>
    <t>SZK-WR</t>
  </si>
  <si>
    <t>Szkółkowanie wielolatek z doniesieniem do miejsca szkółkowania</t>
  </si>
  <si>
    <t>189</t>
  </si>
  <si>
    <t>OPR-SCA</t>
  </si>
  <si>
    <t>Opryskiwanie pól siewnych szkółek opryskiwaczem ciągnikowym</t>
  </si>
  <si>
    <t>AR</t>
  </si>
  <si>
    <t>193</t>
  </si>
  <si>
    <t>DOŁ-1I</t>
  </si>
  <si>
    <t>Dołowanie sadzonek z doniesieniem do dołu - 1 latek iglastych</t>
  </si>
  <si>
    <t>194</t>
  </si>
  <si>
    <t>DOŁ-1L</t>
  </si>
  <si>
    <t>Dołowanie sadzonek z doniesieniem do dołu - 1-latek liściastych</t>
  </si>
  <si>
    <t>195</t>
  </si>
  <si>
    <t>DOŁ-2I</t>
  </si>
  <si>
    <t>Dołowanie sadzonek z doniesieniem do dołu - 2-3-latek iglastych</t>
  </si>
  <si>
    <t>209</t>
  </si>
  <si>
    <t>UKŁ-SUB</t>
  </si>
  <si>
    <t>Układanie warstwy substratu o grubości 15 cm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</si>
  <si>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</si>
  <si>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</si>
  <si>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</si>
  <si>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</si>
  <si>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</si>
  <si>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</si>
  <si>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</si>
  <si>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</si>
  <si>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</si>
  <si>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</si>
  <si>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</si>
  <si>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</si>
  <si>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253</t>
  </si>
  <si>
    <t>BRON-SC</t>
  </si>
  <si>
    <t>Bronowanie</t>
  </si>
  <si>
    <t>254</t>
  </si>
  <si>
    <t>ORKA-SC</t>
  </si>
  <si>
    <t>Orka pełna</t>
  </si>
  <si>
    <t>256</t>
  </si>
  <si>
    <t>WYOR-CK</t>
  </si>
  <si>
    <t>Wyorywanie i podcinanie sadzonek ciągnikowym wyorywaczem klamrowych</t>
  </si>
  <si>
    <t>257</t>
  </si>
  <si>
    <t>WYOR-CS</t>
  </si>
  <si>
    <t>Wyorywanie lub podcinanie sadzonek ciągnikowym podcinaczem sekcyjnym</t>
  </si>
  <si>
    <t>260</t>
  </si>
  <si>
    <t>WAŁ-SC</t>
  </si>
  <si>
    <t>Wałowanie pełnej orki - jednokrotne</t>
  </si>
  <si>
    <t>261</t>
  </si>
  <si>
    <t>WYC-SC</t>
  </si>
  <si>
    <t>Wyciskanie rządków siewnych lub wyciskanie szpar</t>
  </si>
  <si>
    <t>267</t>
  </si>
  <si>
    <t>SIEW-PRC</t>
  </si>
  <si>
    <t>Siew nasion rzutem</t>
  </si>
  <si>
    <t>272</t>
  </si>
  <si>
    <t>SPUL-R</t>
  </si>
  <si>
    <t>Spulchnianie gleby na międzyrzędach - dla DB i BK również w okresie wschodów</t>
  </si>
  <si>
    <t>273</t>
  </si>
  <si>
    <t>SPUL-R1</t>
  </si>
  <si>
    <t>Spulchnianie gleby na międzyrzędach w okresie wschodów motyką.</t>
  </si>
  <si>
    <t>290</t>
  </si>
  <si>
    <t>SIEW-DC</t>
  </si>
  <si>
    <t>Siew nasion drobnych</t>
  </si>
  <si>
    <t>299</t>
  </si>
  <si>
    <t>WYJ-1IN</t>
  </si>
  <si>
    <t>Wyjęcie, sortowanie, liczenie i zabezpieczenie do transportu - 1 latek iglastych</t>
  </si>
  <si>
    <t>300</t>
  </si>
  <si>
    <t>WYJ-1LN</t>
  </si>
  <si>
    <t>Wyjęcie, sortowanie, liczenie i zabezpieczenie do transportu - 1 latek liściastych</t>
  </si>
  <si>
    <t>303</t>
  </si>
  <si>
    <t>WYJ-2LN</t>
  </si>
  <si>
    <t>Wyjęcie, sortowanie, liczenie i zabezpieczenie do transportu - 2-3 latek liściastych</t>
  </si>
  <si>
    <t>306</t>
  </si>
  <si>
    <t>WYJ 1R</t>
  </si>
  <si>
    <t>Wyjęcie 1-latek</t>
  </si>
  <si>
    <t>307</t>
  </si>
  <si>
    <t>WYJ 2-3L</t>
  </si>
  <si>
    <t>Wyjęcie 2-3 latek</t>
  </si>
  <si>
    <t>308</t>
  </si>
  <si>
    <t>WYJ 4-5L</t>
  </si>
  <si>
    <t>Wyjęcie materiału 4-5 letniego</t>
  </si>
  <si>
    <t>310</t>
  </si>
  <si>
    <t>ROZŁ-SUB</t>
  </si>
  <si>
    <t>Przygotowanie substratu do ponownego obsiewu</t>
  </si>
  <si>
    <t>313</t>
  </si>
  <si>
    <t>SIEW-R</t>
  </si>
  <si>
    <t>Siew nasion</t>
  </si>
  <si>
    <t>328</t>
  </si>
  <si>
    <t>PIEL-NAM</t>
  </si>
  <si>
    <t>Pielenie z wyniesieniem chwastów</t>
  </si>
  <si>
    <t>329</t>
  </si>
  <si>
    <t>ŻEL-1</t>
  </si>
  <si>
    <t>Żelowanie 1-latek</t>
  </si>
  <si>
    <t>330</t>
  </si>
  <si>
    <t>ŻEL-2</t>
  </si>
  <si>
    <t>Żelowanie 2-latek</t>
  </si>
  <si>
    <t>331</t>
  </si>
  <si>
    <t>ŻEL-IL</t>
  </si>
  <si>
    <t>Żelowanie sadzonek pozostałych</t>
  </si>
  <si>
    <t>336</t>
  </si>
  <si>
    <t>ZEBR-SUB</t>
  </si>
  <si>
    <t>Zebranie zużytego substratu z wywiezieniem</t>
  </si>
  <si>
    <t>360</t>
  </si>
  <si>
    <t>ZB-NASDB</t>
  </si>
  <si>
    <t>Zbiór nasion dęba</t>
  </si>
  <si>
    <t>KG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</si>
  <si>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</si>
  <si>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</si>
  <si>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</si>
  <si>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</si>
  <si>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</si>
  <si>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</si>
  <si>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</si>
  <si>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</si>
  <si>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</si>
  <si>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</si>
  <si>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</si>
  <si>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</si>
  <si>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376</t>
  </si>
  <si>
    <t>GODZ HH8</t>
  </si>
  <si>
    <t>Prace wykonywane harwesterem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</si>
  <si>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</si>
  <si>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</si>
  <si>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</si>
  <si>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</si>
  <si>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</si>
  <si>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</si>
  <si>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</si>
  <si>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</si>
  <si>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</si>
  <si>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</si>
  <si>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</si>
  <si>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</si>
  <si>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</si>
  <si>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</si>
  <si>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</si>
  <si>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Skierniewice</t>
  </si>
  <si>
    <t xml:space="preserve">96-100 Skierniewice; Zwierzyniec 2                 </t>
  </si>
  <si>
    <t>Odpowiadając na ogłoszenie o przetargu nieograniczonym na „Wykonywanie usług z zakresu gospodarki leśnej na terenie Nadleśnictwa Skierniewice w roku 2025''  składamy niniejszym ofertę na pakiet 2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</si>
  <si>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</si>
  <si>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</si>
  <si>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</si>
  <si>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</si>
  <si>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</si>
  <si>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</si>
  <si>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</si>
  <si>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</si>
  <si>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</si>
  <si>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</si>
  <si>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</si>
  <si>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</si>
  <si>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</si>
  <si>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</si>
  <si>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</si>
  <si>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</si>
  <si>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</si>
  <si>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7. Oświadczamy, że następujące usługi stanowiące przedmiot zamówienia wykonają poszczególni Wykonawcy wspólnie ubiegający się o udzielenie zamówienia** </t>
    </r>
    <r>
      <rPr>
        <b/>
        <sz val="11"/>
        <color rgb="FF333333"/>
        <rFont val="Arial"/>
        <family val="2"/>
        <charset val="238"/>
      </rPr>
      <t>Dopuszczalne jest wskazanie, że wszyscy wykonawcy wykonają cały zakres zamówienia wspólnie, bez wyraźnego podziału</t>
    </r>
    <r>
      <rPr>
        <sz val="11"/>
        <color rgb="FF333333"/>
        <rFont val="Arial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</si>
</sst>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11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64"/>
  <sheetViews>
    <sheetView tabSelected="1" workbookViewId="0">
      <selection activeCell="R128" sqref="R128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5" t="s">
        <v>237</v>
      </c>
      <c r="J2" s="15"/>
      <c r="K2" s="15"/>
      <c r="L2" s="15"/>
      <c r="M2" s="15"/>
      <c r="N2" s="15"/>
      <c r="O2" s="15"/>
    </row>
    <row r="3" spans="2:15" s="1" customFormat="1" ht="28.95" customHeight="1" x14ac:dyDescent="0.2">
      <c r="B3" s="35"/>
      <c r="C3" s="35"/>
      <c r="D3" s="35"/>
      <c r="E3" s="35"/>
    </row>
    <row r="4" spans="2:15" s="1" customFormat="1" ht="2.7" customHeight="1" x14ac:dyDescent="0.2">
      <c r="B4" s="37"/>
      <c r="C4" s="37"/>
      <c r="D4" s="37"/>
    </row>
    <row r="5" spans="2:15" s="1" customFormat="1" ht="28.95" customHeight="1" x14ac:dyDescent="0.2">
      <c r="B5" s="35"/>
      <c r="C5" s="35"/>
      <c r="D5" s="35"/>
      <c r="E5" s="35"/>
    </row>
    <row r="6" spans="2:15" s="1" customFormat="1" ht="2.7" customHeight="1" x14ac:dyDescent="0.2">
      <c r="B6" s="37"/>
      <c r="C6" s="37"/>
      <c r="D6" s="37"/>
    </row>
    <row r="7" spans="2:15" s="1" customFormat="1" ht="28.95" customHeight="1" x14ac:dyDescent="0.2">
      <c r="B7" s="35"/>
      <c r="C7" s="35"/>
      <c r="D7" s="35"/>
      <c r="E7" s="35"/>
    </row>
    <row r="8" spans="2:15" s="1" customFormat="1" ht="5.25" customHeight="1" x14ac:dyDescent="0.2">
      <c r="B8" s="37"/>
      <c r="C8" s="37"/>
      <c r="D8" s="37"/>
    </row>
    <row r="9" spans="2:15" s="1" customFormat="1" ht="4.2" customHeight="1" x14ac:dyDescent="0.2"/>
    <row r="10" spans="2:15" s="1" customFormat="1" ht="6.9" customHeight="1" x14ac:dyDescent="0.2">
      <c r="B10" s="36" t="s">
        <v>238</v>
      </c>
      <c r="C10" s="36"/>
      <c r="D10" s="36"/>
    </row>
    <row r="11" spans="2:15" s="1" customFormat="1" ht="12.45" customHeight="1" x14ac:dyDescent="0.2">
      <c r="B11" s="36"/>
      <c r="C11" s="36"/>
      <c r="D11" s="36"/>
      <c r="G11" s="39" t="s">
        <v>239</v>
      </c>
      <c r="H11" s="39"/>
      <c r="I11" s="39"/>
      <c r="J11" s="39"/>
      <c r="K11" s="39"/>
      <c r="L11" s="39"/>
      <c r="M11" s="39"/>
      <c r="N11" s="39"/>
    </row>
    <row r="12" spans="2:15" s="1" customFormat="1" ht="7.95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38" t="s">
        <v>240</v>
      </c>
      <c r="F14" s="38"/>
      <c r="G14" s="38"/>
    </row>
    <row r="15" spans="2:15" s="1" customFormat="1" ht="43.2" customHeight="1" x14ac:dyDescent="0.2"/>
    <row r="16" spans="2:15" s="1" customFormat="1" ht="20.7" customHeight="1" x14ac:dyDescent="0.2">
      <c r="B16" s="21" t="s">
        <v>241</v>
      </c>
      <c r="C16" s="21"/>
      <c r="D16" s="21"/>
      <c r="E16" s="21"/>
      <c r="F16" s="21"/>
      <c r="G16" s="21"/>
      <c r="H16" s="21"/>
      <c r="I16" s="21"/>
    </row>
    <row r="17" spans="2:13" s="1" customFormat="1" ht="2.7" customHeight="1" x14ac:dyDescent="0.2"/>
    <row r="18" spans="2:13" s="1" customFormat="1" ht="20.7" customHeight="1" x14ac:dyDescent="0.2">
      <c r="B18" s="21" t="s">
        <v>242</v>
      </c>
      <c r="C18" s="21"/>
      <c r="D18" s="21"/>
      <c r="E18" s="21"/>
      <c r="F18" s="21"/>
      <c r="G18" s="21"/>
      <c r="H18" s="21"/>
      <c r="I18" s="21"/>
    </row>
    <row r="19" spans="2:13" s="1" customFormat="1" ht="2.7" customHeight="1" x14ac:dyDescent="0.2"/>
    <row r="20" spans="2:13" s="1" customFormat="1" ht="20.7" customHeight="1" x14ac:dyDescent="0.2">
      <c r="B20" s="21" t="s">
        <v>243</v>
      </c>
      <c r="C20" s="21"/>
      <c r="D20" s="21"/>
      <c r="E20" s="21"/>
      <c r="F20" s="21"/>
      <c r="G20" s="21"/>
      <c r="H20" s="21"/>
      <c r="I20" s="21"/>
    </row>
    <row r="21" spans="2:13" s="1" customFormat="1" ht="2.7" customHeight="1" x14ac:dyDescent="0.2"/>
    <row r="22" spans="2:13" s="1" customFormat="1" ht="20.7" customHeight="1" x14ac:dyDescent="0.2">
      <c r="B22" s="21" t="s">
        <v>244</v>
      </c>
      <c r="C22" s="21"/>
      <c r="D22" s="21"/>
      <c r="E22" s="21"/>
      <c r="F22" s="21"/>
      <c r="G22" s="21"/>
      <c r="H22" s="21"/>
      <c r="I22" s="21"/>
    </row>
    <row r="23" spans="2:13" s="1" customFormat="1" ht="34.65" customHeight="1" x14ac:dyDescent="0.2"/>
    <row r="24" spans="2:13" s="1" customFormat="1" ht="50.1" customHeight="1" x14ac:dyDescent="0.2">
      <c r="B24" s="19" t="s">
        <v>245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7" customHeight="1" x14ac:dyDescent="0.2"/>
    <row r="26" spans="2:13" s="1" customFormat="1" ht="50.1" customHeight="1" x14ac:dyDescent="0.2">
      <c r="B26" s="20" t="str">
        <f xml:space="preserve"> "1.  Za wykonanie przedmiotu zamówienia w tym Pakiecie oferujemy następujące wynagrodzenie brutto: " &amp; TEXT(F126,"#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1" t="s">
        <v>246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3" t="s">
        <v>10</v>
      </c>
      <c r="M31" s="13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5363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15" customHeight="1" x14ac:dyDescent="0.2"/>
    <row r="34" spans="2:13" s="1" customFormat="1" ht="18.149999999999999" customHeight="1" x14ac:dyDescent="0.2">
      <c r="B34" s="21" t="s">
        <v>247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3" t="s">
        <v>10</v>
      </c>
      <c r="M36" s="13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13079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3.15" customHeight="1" x14ac:dyDescent="0.2"/>
    <row r="39" spans="2:13" s="1" customFormat="1" ht="18.149999999999999" customHeight="1" x14ac:dyDescent="0.2">
      <c r="B39" s="21" t="s">
        <v>248</v>
      </c>
      <c r="C39" s="21"/>
      <c r="D39" s="21"/>
      <c r="E39" s="21"/>
      <c r="F39" s="21"/>
      <c r="G39" s="21"/>
      <c r="H39" s="21"/>
      <c r="I39" s="21"/>
      <c r="J39" s="21"/>
      <c r="K39" s="21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3" t="s">
        <v>10</v>
      </c>
      <c r="M41" s="13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7646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1">
        <f>ROUND(I42+ K42,2)</f>
        <v>0</v>
      </c>
      <c r="M42" s="12"/>
    </row>
    <row r="43" spans="2:13" s="1" customFormat="1" ht="3.15" customHeight="1" x14ac:dyDescent="0.2"/>
    <row r="44" spans="2:13" s="1" customFormat="1" ht="18.149999999999999" customHeight="1" x14ac:dyDescent="0.2">
      <c r="B44" s="21" t="s">
        <v>249</v>
      </c>
      <c r="C44" s="21"/>
      <c r="D44" s="21"/>
      <c r="E44" s="21"/>
      <c r="F44" s="21"/>
      <c r="G44" s="21"/>
      <c r="H44" s="21"/>
      <c r="I44" s="21"/>
      <c r="J44" s="21"/>
      <c r="K44" s="21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3" t="s">
        <v>10</v>
      </c>
      <c r="M46" s="13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2341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1">
        <f>ROUND(I47+ K47,2)</f>
        <v>0</v>
      </c>
      <c r="M47" s="12"/>
    </row>
    <row r="48" spans="2:13" s="1" customFormat="1" ht="3.15" customHeight="1" x14ac:dyDescent="0.2"/>
    <row r="49" spans="2:13" s="1" customFormat="1" ht="18.149999999999999" customHeight="1" x14ac:dyDescent="0.2">
      <c r="B49" s="21" t="s">
        <v>250</v>
      </c>
      <c r="C49" s="21"/>
      <c r="D49" s="21"/>
      <c r="E49" s="21"/>
      <c r="F49" s="21"/>
      <c r="G49" s="21"/>
      <c r="H49" s="21"/>
      <c r="I49" s="21"/>
      <c r="J49" s="21"/>
      <c r="K49" s="21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3" t="s">
        <v>10</v>
      </c>
      <c r="M51" s="13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583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1">
        <f>ROUND(I52+ K52,2)</f>
        <v>0</v>
      </c>
      <c r="M52" s="12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3" t="s">
        <v>10</v>
      </c>
      <c r="M54" s="13"/>
    </row>
    <row r="55" spans="2:13" s="1" customFormat="1" ht="28.9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140</v>
      </c>
      <c r="H55" s="10">
        <v>0</v>
      </c>
      <c r="I55" s="9">
        <f t="shared" ref="I55:I86" si="0">ROUND(G55* H55,2)</f>
        <v>0</v>
      </c>
      <c r="J55" s="5">
        <v>8</v>
      </c>
      <c r="K55" s="9">
        <f t="shared" ref="K55:K86" si="1">ROUND(I55* J55/100,2)</f>
        <v>0</v>
      </c>
      <c r="L55" s="11">
        <f t="shared" ref="L55:L86" si="2">ROUND(I55+ K55,2)</f>
        <v>0</v>
      </c>
      <c r="M55" s="12"/>
    </row>
    <row r="56" spans="2:13" s="1" customFormat="1" ht="19.64999999999999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140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1">
        <f t="shared" si="2"/>
        <v>0</v>
      </c>
      <c r="M56" s="12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38.85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34.57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28.9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1.02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19.649999999999999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0.1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28.95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39</v>
      </c>
      <c r="G61" s="8">
        <v>154.97999999999999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28.95" customHeight="1" x14ac:dyDescent="0.2">
      <c r="B62" s="5">
        <v>13</v>
      </c>
      <c r="C62" s="6" t="s">
        <v>40</v>
      </c>
      <c r="D62" s="6" t="s">
        <v>41</v>
      </c>
      <c r="E62" s="7" t="s">
        <v>42</v>
      </c>
      <c r="F62" s="6" t="s">
        <v>39</v>
      </c>
      <c r="G62" s="8">
        <v>79.02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28.95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39</v>
      </c>
      <c r="G63" s="8">
        <v>68.930000000000007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19.649999999999999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35</v>
      </c>
      <c r="G64" s="8">
        <v>227.92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19.649999999999999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35</v>
      </c>
      <c r="G65" s="8">
        <v>68.61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28.95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35</v>
      </c>
      <c r="G66" s="8">
        <v>3.41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19.649999999999999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35</v>
      </c>
      <c r="G67" s="8">
        <v>299.94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28.95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25</v>
      </c>
      <c r="G68" s="8">
        <v>13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2"/>
    </row>
    <row r="69" spans="2:13" s="1" customFormat="1" ht="28.95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25</v>
      </c>
      <c r="G69" s="8">
        <v>45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1">
        <f t="shared" si="2"/>
        <v>0</v>
      </c>
      <c r="M69" s="12"/>
    </row>
    <row r="70" spans="2:13" s="1" customFormat="1" ht="28.95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25</v>
      </c>
      <c r="G70" s="8">
        <v>13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1">
        <f t="shared" si="2"/>
        <v>0</v>
      </c>
      <c r="M70" s="12"/>
    </row>
    <row r="71" spans="2:13" s="1" customFormat="1" ht="19.649999999999999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25</v>
      </c>
      <c r="G71" s="8">
        <v>38.11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1">
        <f t="shared" si="2"/>
        <v>0</v>
      </c>
      <c r="M71" s="12"/>
    </row>
    <row r="72" spans="2:13" s="1" customFormat="1" ht="19.649999999999999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25</v>
      </c>
      <c r="G72" s="8">
        <v>63.42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1">
        <f t="shared" si="2"/>
        <v>0</v>
      </c>
      <c r="M72" s="12"/>
    </row>
    <row r="73" spans="2:13" s="1" customFormat="1" ht="28.95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25</v>
      </c>
      <c r="G73" s="8">
        <v>48.92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1">
        <f t="shared" si="2"/>
        <v>0</v>
      </c>
      <c r="M73" s="12"/>
    </row>
    <row r="74" spans="2:13" s="1" customFormat="1" ht="19.649999999999999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79</v>
      </c>
      <c r="G74" s="8">
        <v>32.049999999999997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11">
        <f t="shared" si="2"/>
        <v>0</v>
      </c>
      <c r="M74" s="12"/>
    </row>
    <row r="75" spans="2:13" s="1" customFormat="1" ht="19.649999999999999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79</v>
      </c>
      <c r="G75" s="8">
        <v>21.57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1">
        <f t="shared" si="2"/>
        <v>0</v>
      </c>
      <c r="M75" s="12"/>
    </row>
    <row r="76" spans="2:13" s="1" customFormat="1" ht="19.649999999999999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86</v>
      </c>
      <c r="G76" s="8">
        <v>125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1">
        <f t="shared" si="2"/>
        <v>0</v>
      </c>
      <c r="M76" s="12"/>
    </row>
    <row r="77" spans="2:13" s="1" customFormat="1" ht="19.649999999999999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90</v>
      </c>
      <c r="G77" s="8">
        <v>19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1">
        <f t="shared" si="2"/>
        <v>0</v>
      </c>
      <c r="M77" s="12"/>
    </row>
    <row r="78" spans="2:13" s="1" customFormat="1" ht="28.95" customHeight="1" x14ac:dyDescent="0.2">
      <c r="B78" s="5">
        <v>29</v>
      </c>
      <c r="C78" s="6" t="s">
        <v>91</v>
      </c>
      <c r="D78" s="6" t="s">
        <v>92</v>
      </c>
      <c r="E78" s="7" t="s">
        <v>93</v>
      </c>
      <c r="F78" s="6" t="s">
        <v>90</v>
      </c>
      <c r="G78" s="8">
        <v>60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1">
        <f t="shared" si="2"/>
        <v>0</v>
      </c>
      <c r="M78" s="12"/>
    </row>
    <row r="79" spans="2:13" s="1" customFormat="1" ht="28.95" customHeight="1" x14ac:dyDescent="0.2">
      <c r="B79" s="5">
        <v>30</v>
      </c>
      <c r="C79" s="6" t="s">
        <v>94</v>
      </c>
      <c r="D79" s="6" t="s">
        <v>95</v>
      </c>
      <c r="E79" s="7" t="s">
        <v>96</v>
      </c>
      <c r="F79" s="6" t="s">
        <v>90</v>
      </c>
      <c r="G79" s="8">
        <v>45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1">
        <f t="shared" si="2"/>
        <v>0</v>
      </c>
      <c r="M79" s="12"/>
    </row>
    <row r="80" spans="2:13" s="1" customFormat="1" ht="19.649999999999999" customHeight="1" x14ac:dyDescent="0.2">
      <c r="B80" s="5">
        <v>31</v>
      </c>
      <c r="C80" s="6" t="s">
        <v>97</v>
      </c>
      <c r="D80" s="6" t="s">
        <v>98</v>
      </c>
      <c r="E80" s="7" t="s">
        <v>99</v>
      </c>
      <c r="F80" s="6" t="s">
        <v>90</v>
      </c>
      <c r="G80" s="8">
        <v>484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1">
        <f t="shared" si="2"/>
        <v>0</v>
      </c>
      <c r="M80" s="12"/>
    </row>
    <row r="81" spans="2:13" s="1" customFormat="1" ht="19.649999999999999" customHeight="1" x14ac:dyDescent="0.2">
      <c r="B81" s="5">
        <v>32</v>
      </c>
      <c r="C81" s="6" t="s">
        <v>100</v>
      </c>
      <c r="D81" s="6" t="s">
        <v>101</v>
      </c>
      <c r="E81" s="7" t="s">
        <v>102</v>
      </c>
      <c r="F81" s="6" t="s">
        <v>25</v>
      </c>
      <c r="G81" s="8">
        <v>2.71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1">
        <f t="shared" si="2"/>
        <v>0</v>
      </c>
      <c r="M81" s="12"/>
    </row>
    <row r="82" spans="2:13" s="1" customFormat="1" ht="19.649999999999999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39</v>
      </c>
      <c r="G82" s="8">
        <v>0.6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1">
        <f t="shared" si="2"/>
        <v>0</v>
      </c>
      <c r="M82" s="12"/>
    </row>
    <row r="83" spans="2:13" s="1" customFormat="1" ht="28.95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35</v>
      </c>
      <c r="G83" s="8">
        <v>32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1">
        <f t="shared" si="2"/>
        <v>0</v>
      </c>
      <c r="M83" s="12"/>
    </row>
    <row r="84" spans="2:13" s="1" customFormat="1" ht="28.95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35</v>
      </c>
      <c r="G84" s="8">
        <v>7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1">
        <f t="shared" si="2"/>
        <v>0</v>
      </c>
      <c r="M84" s="12"/>
    </row>
    <row r="85" spans="2:13" s="1" customFormat="1" ht="28.95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115</v>
      </c>
      <c r="G85" s="8">
        <v>255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1">
        <f t="shared" si="2"/>
        <v>0</v>
      </c>
      <c r="M85" s="12"/>
    </row>
    <row r="86" spans="2:13" s="1" customFormat="1" ht="28.95" customHeight="1" x14ac:dyDescent="0.2">
      <c r="B86" s="5">
        <v>37</v>
      </c>
      <c r="C86" s="6" t="s">
        <v>116</v>
      </c>
      <c r="D86" s="6" t="s">
        <v>117</v>
      </c>
      <c r="E86" s="7" t="s">
        <v>118</v>
      </c>
      <c r="F86" s="6" t="s">
        <v>35</v>
      </c>
      <c r="G86" s="8">
        <v>200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1">
        <f t="shared" si="2"/>
        <v>0</v>
      </c>
      <c r="M86" s="12"/>
    </row>
    <row r="87" spans="2:13" s="1" customFormat="1" ht="28.95" customHeight="1" x14ac:dyDescent="0.2">
      <c r="B87" s="5">
        <v>38</v>
      </c>
      <c r="C87" s="6" t="s">
        <v>119</v>
      </c>
      <c r="D87" s="6" t="s">
        <v>120</v>
      </c>
      <c r="E87" s="7" t="s">
        <v>121</v>
      </c>
      <c r="F87" s="6" t="s">
        <v>35</v>
      </c>
      <c r="G87" s="8">
        <v>10</v>
      </c>
      <c r="H87" s="10">
        <v>0</v>
      </c>
      <c r="I87" s="9">
        <f t="shared" ref="I87:I116" si="3">ROUND(G87* H87,2)</f>
        <v>0</v>
      </c>
      <c r="J87" s="5">
        <v>8</v>
      </c>
      <c r="K87" s="9">
        <f t="shared" ref="K87:K116" si="4">ROUND(I87* J87/100,2)</f>
        <v>0</v>
      </c>
      <c r="L87" s="11">
        <f t="shared" ref="L87:L116" si="5">ROUND(I87+ K87,2)</f>
        <v>0</v>
      </c>
      <c r="M87" s="12"/>
    </row>
    <row r="88" spans="2:13" s="1" customFormat="1" ht="28.95" customHeight="1" x14ac:dyDescent="0.2">
      <c r="B88" s="5">
        <v>39</v>
      </c>
      <c r="C88" s="6" t="s">
        <v>122</v>
      </c>
      <c r="D88" s="6" t="s">
        <v>123</v>
      </c>
      <c r="E88" s="7" t="s">
        <v>124</v>
      </c>
      <c r="F88" s="6" t="s">
        <v>35</v>
      </c>
      <c r="G88" s="8">
        <v>20</v>
      </c>
      <c r="H88" s="10">
        <v>0</v>
      </c>
      <c r="I88" s="9">
        <f t="shared" si="3"/>
        <v>0</v>
      </c>
      <c r="J88" s="5">
        <v>8</v>
      </c>
      <c r="K88" s="9">
        <f t="shared" si="4"/>
        <v>0</v>
      </c>
      <c r="L88" s="11">
        <f t="shared" si="5"/>
        <v>0</v>
      </c>
      <c r="M88" s="12"/>
    </row>
    <row r="89" spans="2:13" s="1" customFormat="1" ht="19.649999999999999" customHeight="1" x14ac:dyDescent="0.2">
      <c r="B89" s="5">
        <v>40</v>
      </c>
      <c r="C89" s="6" t="s">
        <v>125</v>
      </c>
      <c r="D89" s="6" t="s">
        <v>126</v>
      </c>
      <c r="E89" s="7" t="s">
        <v>127</v>
      </c>
      <c r="F89" s="6" t="s">
        <v>115</v>
      </c>
      <c r="G89" s="8">
        <v>4.2</v>
      </c>
      <c r="H89" s="10">
        <v>0</v>
      </c>
      <c r="I89" s="9">
        <f t="shared" si="3"/>
        <v>0</v>
      </c>
      <c r="J89" s="5">
        <v>8</v>
      </c>
      <c r="K89" s="9">
        <f t="shared" si="4"/>
        <v>0</v>
      </c>
      <c r="L89" s="11">
        <f t="shared" si="5"/>
        <v>0</v>
      </c>
      <c r="M89" s="12"/>
    </row>
    <row r="90" spans="2:13" s="1" customFormat="1" ht="28.95" customHeight="1" x14ac:dyDescent="0.2">
      <c r="B90" s="5">
        <v>41</v>
      </c>
      <c r="C90" s="6" t="s">
        <v>128</v>
      </c>
      <c r="D90" s="6" t="s">
        <v>129</v>
      </c>
      <c r="E90" s="7" t="s">
        <v>130</v>
      </c>
      <c r="F90" s="6" t="s">
        <v>115</v>
      </c>
      <c r="G90" s="8">
        <v>1100</v>
      </c>
      <c r="H90" s="10">
        <v>0</v>
      </c>
      <c r="I90" s="9">
        <f t="shared" si="3"/>
        <v>0</v>
      </c>
      <c r="J90" s="5">
        <v>8</v>
      </c>
      <c r="K90" s="9">
        <f t="shared" si="4"/>
        <v>0</v>
      </c>
      <c r="L90" s="11">
        <f t="shared" si="5"/>
        <v>0</v>
      </c>
      <c r="M90" s="12"/>
    </row>
    <row r="91" spans="2:13" s="1" customFormat="1" ht="19.649999999999999" customHeight="1" x14ac:dyDescent="0.2">
      <c r="B91" s="5">
        <v>42</v>
      </c>
      <c r="C91" s="6" t="s">
        <v>131</v>
      </c>
      <c r="D91" s="6" t="s">
        <v>132</v>
      </c>
      <c r="E91" s="7" t="s">
        <v>133</v>
      </c>
      <c r="F91" s="6" t="s">
        <v>115</v>
      </c>
      <c r="G91" s="8">
        <v>90</v>
      </c>
      <c r="H91" s="10">
        <v>0</v>
      </c>
      <c r="I91" s="9">
        <f t="shared" si="3"/>
        <v>0</v>
      </c>
      <c r="J91" s="5">
        <v>8</v>
      </c>
      <c r="K91" s="9">
        <f t="shared" si="4"/>
        <v>0</v>
      </c>
      <c r="L91" s="11">
        <f t="shared" si="5"/>
        <v>0</v>
      </c>
      <c r="M91" s="12"/>
    </row>
    <row r="92" spans="2:13" s="1" customFormat="1" ht="28.95" customHeight="1" x14ac:dyDescent="0.2">
      <c r="B92" s="5">
        <v>43</v>
      </c>
      <c r="C92" s="6" t="s">
        <v>134</v>
      </c>
      <c r="D92" s="6" t="s">
        <v>135</v>
      </c>
      <c r="E92" s="7" t="s">
        <v>136</v>
      </c>
      <c r="F92" s="6" t="s">
        <v>115</v>
      </c>
      <c r="G92" s="8">
        <v>600</v>
      </c>
      <c r="H92" s="10">
        <v>0</v>
      </c>
      <c r="I92" s="9">
        <f t="shared" si="3"/>
        <v>0</v>
      </c>
      <c r="J92" s="5">
        <v>8</v>
      </c>
      <c r="K92" s="9">
        <f t="shared" si="4"/>
        <v>0</v>
      </c>
      <c r="L92" s="11">
        <f t="shared" si="5"/>
        <v>0</v>
      </c>
      <c r="M92" s="12"/>
    </row>
    <row r="93" spans="2:13" s="1" customFormat="1" ht="19.649999999999999" customHeight="1" x14ac:dyDescent="0.2">
      <c r="B93" s="5">
        <v>44</v>
      </c>
      <c r="C93" s="6" t="s">
        <v>137</v>
      </c>
      <c r="D93" s="6" t="s">
        <v>138</v>
      </c>
      <c r="E93" s="7" t="s">
        <v>139</v>
      </c>
      <c r="F93" s="6" t="s">
        <v>115</v>
      </c>
      <c r="G93" s="8">
        <v>2100</v>
      </c>
      <c r="H93" s="10">
        <v>0</v>
      </c>
      <c r="I93" s="9">
        <f t="shared" si="3"/>
        <v>0</v>
      </c>
      <c r="J93" s="5">
        <v>8</v>
      </c>
      <c r="K93" s="9">
        <f t="shared" si="4"/>
        <v>0</v>
      </c>
      <c r="L93" s="11">
        <f t="shared" si="5"/>
        <v>0</v>
      </c>
      <c r="M93" s="12"/>
    </row>
    <row r="94" spans="2:13" s="1" customFormat="1" ht="19.649999999999999" customHeight="1" x14ac:dyDescent="0.2">
      <c r="B94" s="5">
        <v>45</v>
      </c>
      <c r="C94" s="6" t="s">
        <v>140</v>
      </c>
      <c r="D94" s="6" t="s">
        <v>141</v>
      </c>
      <c r="E94" s="7" t="s">
        <v>142</v>
      </c>
      <c r="F94" s="6" t="s">
        <v>115</v>
      </c>
      <c r="G94" s="8">
        <v>100</v>
      </c>
      <c r="H94" s="10">
        <v>0</v>
      </c>
      <c r="I94" s="9">
        <f t="shared" si="3"/>
        <v>0</v>
      </c>
      <c r="J94" s="5">
        <v>8</v>
      </c>
      <c r="K94" s="9">
        <f t="shared" si="4"/>
        <v>0</v>
      </c>
      <c r="L94" s="11">
        <f t="shared" si="5"/>
        <v>0</v>
      </c>
      <c r="M94" s="12"/>
    </row>
    <row r="95" spans="2:13" s="1" customFormat="1" ht="19.649999999999999" customHeight="1" x14ac:dyDescent="0.2">
      <c r="B95" s="5">
        <v>46</v>
      </c>
      <c r="C95" s="6" t="s">
        <v>143</v>
      </c>
      <c r="D95" s="6" t="s">
        <v>144</v>
      </c>
      <c r="E95" s="7" t="s">
        <v>145</v>
      </c>
      <c r="F95" s="6" t="s">
        <v>115</v>
      </c>
      <c r="G95" s="8">
        <v>850</v>
      </c>
      <c r="H95" s="10">
        <v>0</v>
      </c>
      <c r="I95" s="9">
        <f t="shared" si="3"/>
        <v>0</v>
      </c>
      <c r="J95" s="5">
        <v>8</v>
      </c>
      <c r="K95" s="9">
        <f t="shared" si="4"/>
        <v>0</v>
      </c>
      <c r="L95" s="11">
        <f t="shared" si="5"/>
        <v>0</v>
      </c>
      <c r="M95" s="12"/>
    </row>
    <row r="96" spans="2:13" s="1" customFormat="1" ht="28.95" customHeight="1" x14ac:dyDescent="0.2">
      <c r="B96" s="5">
        <v>47</v>
      </c>
      <c r="C96" s="6" t="s">
        <v>146</v>
      </c>
      <c r="D96" s="6" t="s">
        <v>147</v>
      </c>
      <c r="E96" s="7" t="s">
        <v>148</v>
      </c>
      <c r="F96" s="6" t="s">
        <v>115</v>
      </c>
      <c r="G96" s="8">
        <v>65</v>
      </c>
      <c r="H96" s="10">
        <v>0</v>
      </c>
      <c r="I96" s="9">
        <f t="shared" si="3"/>
        <v>0</v>
      </c>
      <c r="J96" s="5">
        <v>8</v>
      </c>
      <c r="K96" s="9">
        <f t="shared" si="4"/>
        <v>0</v>
      </c>
      <c r="L96" s="11">
        <f t="shared" si="5"/>
        <v>0</v>
      </c>
      <c r="M96" s="12"/>
    </row>
    <row r="97" spans="2:13" s="1" customFormat="1" ht="28.95" customHeight="1" x14ac:dyDescent="0.2">
      <c r="B97" s="5">
        <v>48</v>
      </c>
      <c r="C97" s="6" t="s">
        <v>149</v>
      </c>
      <c r="D97" s="6" t="s">
        <v>150</v>
      </c>
      <c r="E97" s="7" t="s">
        <v>151</v>
      </c>
      <c r="F97" s="6" t="s">
        <v>115</v>
      </c>
      <c r="G97" s="8">
        <v>50</v>
      </c>
      <c r="H97" s="10">
        <v>0</v>
      </c>
      <c r="I97" s="9">
        <f t="shared" si="3"/>
        <v>0</v>
      </c>
      <c r="J97" s="5">
        <v>8</v>
      </c>
      <c r="K97" s="9">
        <f t="shared" si="4"/>
        <v>0</v>
      </c>
      <c r="L97" s="11">
        <f t="shared" si="5"/>
        <v>0</v>
      </c>
      <c r="M97" s="12"/>
    </row>
    <row r="98" spans="2:13" s="1" customFormat="1" ht="19.649999999999999" customHeight="1" x14ac:dyDescent="0.2">
      <c r="B98" s="5">
        <v>49</v>
      </c>
      <c r="C98" s="6" t="s">
        <v>152</v>
      </c>
      <c r="D98" s="6" t="s">
        <v>153</v>
      </c>
      <c r="E98" s="7" t="s">
        <v>154</v>
      </c>
      <c r="F98" s="6" t="s">
        <v>115</v>
      </c>
      <c r="G98" s="8">
        <v>30</v>
      </c>
      <c r="H98" s="10">
        <v>0</v>
      </c>
      <c r="I98" s="9">
        <f t="shared" si="3"/>
        <v>0</v>
      </c>
      <c r="J98" s="5">
        <v>8</v>
      </c>
      <c r="K98" s="9">
        <f t="shared" si="4"/>
        <v>0</v>
      </c>
      <c r="L98" s="11">
        <f t="shared" si="5"/>
        <v>0</v>
      </c>
      <c r="M98" s="12"/>
    </row>
    <row r="99" spans="2:13" s="1" customFormat="1" ht="19.649999999999999" customHeight="1" x14ac:dyDescent="0.2">
      <c r="B99" s="5">
        <v>50</v>
      </c>
      <c r="C99" s="6" t="s">
        <v>155</v>
      </c>
      <c r="D99" s="6" t="s">
        <v>156</v>
      </c>
      <c r="E99" s="7" t="s">
        <v>157</v>
      </c>
      <c r="F99" s="6" t="s">
        <v>115</v>
      </c>
      <c r="G99" s="8">
        <v>60</v>
      </c>
      <c r="H99" s="10">
        <v>0</v>
      </c>
      <c r="I99" s="9">
        <f t="shared" si="3"/>
        <v>0</v>
      </c>
      <c r="J99" s="5">
        <v>8</v>
      </c>
      <c r="K99" s="9">
        <f t="shared" si="4"/>
        <v>0</v>
      </c>
      <c r="L99" s="11">
        <f t="shared" si="5"/>
        <v>0</v>
      </c>
      <c r="M99" s="12"/>
    </row>
    <row r="100" spans="2:13" s="1" customFormat="1" ht="19.649999999999999" customHeight="1" x14ac:dyDescent="0.2">
      <c r="B100" s="5">
        <v>51</v>
      </c>
      <c r="C100" s="6" t="s">
        <v>158</v>
      </c>
      <c r="D100" s="6" t="s">
        <v>159</v>
      </c>
      <c r="E100" s="7" t="s">
        <v>160</v>
      </c>
      <c r="F100" s="6" t="s">
        <v>115</v>
      </c>
      <c r="G100" s="8">
        <v>6.3</v>
      </c>
      <c r="H100" s="10">
        <v>0</v>
      </c>
      <c r="I100" s="9">
        <f t="shared" si="3"/>
        <v>0</v>
      </c>
      <c r="J100" s="5">
        <v>8</v>
      </c>
      <c r="K100" s="9">
        <f t="shared" si="4"/>
        <v>0</v>
      </c>
      <c r="L100" s="11">
        <f t="shared" si="5"/>
        <v>0</v>
      </c>
      <c r="M100" s="12"/>
    </row>
    <row r="101" spans="2:13" s="1" customFormat="1" ht="28.95" customHeight="1" x14ac:dyDescent="0.2">
      <c r="B101" s="5">
        <v>52</v>
      </c>
      <c r="C101" s="6" t="s">
        <v>161</v>
      </c>
      <c r="D101" s="6" t="s">
        <v>162</v>
      </c>
      <c r="E101" s="7" t="s">
        <v>163</v>
      </c>
      <c r="F101" s="6" t="s">
        <v>115</v>
      </c>
      <c r="G101" s="8">
        <v>1100</v>
      </c>
      <c r="H101" s="10">
        <v>0</v>
      </c>
      <c r="I101" s="9">
        <f t="shared" si="3"/>
        <v>0</v>
      </c>
      <c r="J101" s="5">
        <v>8</v>
      </c>
      <c r="K101" s="9">
        <f t="shared" si="4"/>
        <v>0</v>
      </c>
      <c r="L101" s="11">
        <f t="shared" si="5"/>
        <v>0</v>
      </c>
      <c r="M101" s="12"/>
    </row>
    <row r="102" spans="2:13" s="1" customFormat="1" ht="28.95" customHeight="1" x14ac:dyDescent="0.2">
      <c r="B102" s="5">
        <v>53</v>
      </c>
      <c r="C102" s="6" t="s">
        <v>164</v>
      </c>
      <c r="D102" s="6" t="s">
        <v>165</v>
      </c>
      <c r="E102" s="7" t="s">
        <v>166</v>
      </c>
      <c r="F102" s="6" t="s">
        <v>115</v>
      </c>
      <c r="G102" s="8">
        <v>90</v>
      </c>
      <c r="H102" s="10">
        <v>0</v>
      </c>
      <c r="I102" s="9">
        <f t="shared" si="3"/>
        <v>0</v>
      </c>
      <c r="J102" s="5">
        <v>8</v>
      </c>
      <c r="K102" s="9">
        <f t="shared" si="4"/>
        <v>0</v>
      </c>
      <c r="L102" s="11">
        <f t="shared" si="5"/>
        <v>0</v>
      </c>
      <c r="M102" s="12"/>
    </row>
    <row r="103" spans="2:13" s="1" customFormat="1" ht="19.649999999999999" customHeight="1" x14ac:dyDescent="0.2">
      <c r="B103" s="5">
        <v>54</v>
      </c>
      <c r="C103" s="6" t="s">
        <v>167</v>
      </c>
      <c r="D103" s="6" t="s">
        <v>168</v>
      </c>
      <c r="E103" s="7" t="s">
        <v>169</v>
      </c>
      <c r="F103" s="6" t="s">
        <v>115</v>
      </c>
      <c r="G103" s="8">
        <v>25</v>
      </c>
      <c r="H103" s="10">
        <v>0</v>
      </c>
      <c r="I103" s="9">
        <f t="shared" si="3"/>
        <v>0</v>
      </c>
      <c r="J103" s="5">
        <v>8</v>
      </c>
      <c r="K103" s="9">
        <f t="shared" si="4"/>
        <v>0</v>
      </c>
      <c r="L103" s="11">
        <f t="shared" si="5"/>
        <v>0</v>
      </c>
      <c r="M103" s="12"/>
    </row>
    <row r="104" spans="2:13" s="1" customFormat="1" ht="28.95" customHeight="1" x14ac:dyDescent="0.2">
      <c r="B104" s="5">
        <v>55</v>
      </c>
      <c r="C104" s="6" t="s">
        <v>170</v>
      </c>
      <c r="D104" s="6" t="s">
        <v>171</v>
      </c>
      <c r="E104" s="7" t="s">
        <v>172</v>
      </c>
      <c r="F104" s="6" t="s">
        <v>35</v>
      </c>
      <c r="G104" s="8">
        <v>5</v>
      </c>
      <c r="H104" s="10">
        <v>0</v>
      </c>
      <c r="I104" s="9">
        <f t="shared" si="3"/>
        <v>0</v>
      </c>
      <c r="J104" s="5">
        <v>8</v>
      </c>
      <c r="K104" s="9">
        <f t="shared" si="4"/>
        <v>0</v>
      </c>
      <c r="L104" s="11">
        <f t="shared" si="5"/>
        <v>0</v>
      </c>
      <c r="M104" s="12"/>
    </row>
    <row r="105" spans="2:13" s="1" customFormat="1" ht="28.95" customHeight="1" x14ac:dyDescent="0.2">
      <c r="B105" s="5">
        <v>56</v>
      </c>
      <c r="C105" s="6" t="s">
        <v>173</v>
      </c>
      <c r="D105" s="6" t="s">
        <v>174</v>
      </c>
      <c r="E105" s="7" t="s">
        <v>175</v>
      </c>
      <c r="F105" s="6" t="s">
        <v>35</v>
      </c>
      <c r="G105" s="8">
        <v>40</v>
      </c>
      <c r="H105" s="10">
        <v>0</v>
      </c>
      <c r="I105" s="9">
        <f t="shared" si="3"/>
        <v>0</v>
      </c>
      <c r="J105" s="5">
        <v>8</v>
      </c>
      <c r="K105" s="9">
        <f t="shared" si="4"/>
        <v>0</v>
      </c>
      <c r="L105" s="11">
        <f t="shared" si="5"/>
        <v>0</v>
      </c>
      <c r="M105" s="12"/>
    </row>
    <row r="106" spans="2:13" s="1" customFormat="1" ht="28.95" customHeight="1" x14ac:dyDescent="0.2">
      <c r="B106" s="5">
        <v>57</v>
      </c>
      <c r="C106" s="6" t="s">
        <v>176</v>
      </c>
      <c r="D106" s="6" t="s">
        <v>177</v>
      </c>
      <c r="E106" s="7" t="s">
        <v>178</v>
      </c>
      <c r="F106" s="6" t="s">
        <v>35</v>
      </c>
      <c r="G106" s="8">
        <v>10</v>
      </c>
      <c r="H106" s="10">
        <v>0</v>
      </c>
      <c r="I106" s="9">
        <f t="shared" si="3"/>
        <v>0</v>
      </c>
      <c r="J106" s="5">
        <v>8</v>
      </c>
      <c r="K106" s="9">
        <f t="shared" si="4"/>
        <v>0</v>
      </c>
      <c r="L106" s="11">
        <f t="shared" si="5"/>
        <v>0</v>
      </c>
      <c r="M106" s="12"/>
    </row>
    <row r="107" spans="2:13" s="1" customFormat="1" ht="19.649999999999999" customHeight="1" x14ac:dyDescent="0.2">
      <c r="B107" s="5">
        <v>58</v>
      </c>
      <c r="C107" s="6" t="s">
        <v>179</v>
      </c>
      <c r="D107" s="6" t="s">
        <v>180</v>
      </c>
      <c r="E107" s="7" t="s">
        <v>181</v>
      </c>
      <c r="F107" s="6" t="s">
        <v>35</v>
      </c>
      <c r="G107" s="8">
        <v>210</v>
      </c>
      <c r="H107" s="10">
        <v>0</v>
      </c>
      <c r="I107" s="9">
        <f t="shared" si="3"/>
        <v>0</v>
      </c>
      <c r="J107" s="5">
        <v>8</v>
      </c>
      <c r="K107" s="9">
        <f t="shared" si="4"/>
        <v>0</v>
      </c>
      <c r="L107" s="11">
        <f t="shared" si="5"/>
        <v>0</v>
      </c>
      <c r="M107" s="12"/>
    </row>
    <row r="108" spans="2:13" s="1" customFormat="1" ht="19.649999999999999" customHeight="1" x14ac:dyDescent="0.2">
      <c r="B108" s="5">
        <v>59</v>
      </c>
      <c r="C108" s="6" t="s">
        <v>182</v>
      </c>
      <c r="D108" s="6" t="s">
        <v>183</v>
      </c>
      <c r="E108" s="7" t="s">
        <v>184</v>
      </c>
      <c r="F108" s="6" t="s">
        <v>35</v>
      </c>
      <c r="G108" s="8">
        <v>200</v>
      </c>
      <c r="H108" s="10">
        <v>0</v>
      </c>
      <c r="I108" s="9">
        <f t="shared" si="3"/>
        <v>0</v>
      </c>
      <c r="J108" s="5">
        <v>8</v>
      </c>
      <c r="K108" s="9">
        <f t="shared" si="4"/>
        <v>0</v>
      </c>
      <c r="L108" s="11">
        <f t="shared" si="5"/>
        <v>0</v>
      </c>
      <c r="M108" s="12"/>
    </row>
    <row r="109" spans="2:13" s="1" customFormat="1" ht="19.649999999999999" customHeight="1" x14ac:dyDescent="0.2">
      <c r="B109" s="5">
        <v>60</v>
      </c>
      <c r="C109" s="6" t="s">
        <v>185</v>
      </c>
      <c r="D109" s="6" t="s">
        <v>186</v>
      </c>
      <c r="E109" s="7" t="s">
        <v>187</v>
      </c>
      <c r="F109" s="6" t="s">
        <v>35</v>
      </c>
      <c r="G109" s="8">
        <v>20</v>
      </c>
      <c r="H109" s="10">
        <v>0</v>
      </c>
      <c r="I109" s="9">
        <f t="shared" si="3"/>
        <v>0</v>
      </c>
      <c r="J109" s="5">
        <v>8</v>
      </c>
      <c r="K109" s="9">
        <f t="shared" si="4"/>
        <v>0</v>
      </c>
      <c r="L109" s="11">
        <f t="shared" si="5"/>
        <v>0</v>
      </c>
      <c r="M109" s="12"/>
    </row>
    <row r="110" spans="2:13" s="1" customFormat="1" ht="19.649999999999999" customHeight="1" x14ac:dyDescent="0.2">
      <c r="B110" s="5">
        <v>61</v>
      </c>
      <c r="C110" s="6" t="s">
        <v>188</v>
      </c>
      <c r="D110" s="6" t="s">
        <v>189</v>
      </c>
      <c r="E110" s="7" t="s">
        <v>190</v>
      </c>
      <c r="F110" s="6" t="s">
        <v>115</v>
      </c>
      <c r="G110" s="8">
        <v>2.1</v>
      </c>
      <c r="H110" s="10">
        <v>0</v>
      </c>
      <c r="I110" s="9">
        <f t="shared" si="3"/>
        <v>0</v>
      </c>
      <c r="J110" s="5">
        <v>8</v>
      </c>
      <c r="K110" s="9">
        <f t="shared" si="4"/>
        <v>0</v>
      </c>
      <c r="L110" s="11">
        <f t="shared" si="5"/>
        <v>0</v>
      </c>
      <c r="M110" s="12"/>
    </row>
    <row r="111" spans="2:13" s="1" customFormat="1" ht="19.649999999999999" customHeight="1" x14ac:dyDescent="0.2">
      <c r="B111" s="5">
        <v>62</v>
      </c>
      <c r="C111" s="6" t="s">
        <v>191</v>
      </c>
      <c r="D111" s="6" t="s">
        <v>192</v>
      </c>
      <c r="E111" s="7" t="s">
        <v>193</v>
      </c>
      <c r="F111" s="6" t="s">
        <v>115</v>
      </c>
      <c r="G111" s="8">
        <v>56</v>
      </c>
      <c r="H111" s="10">
        <v>0</v>
      </c>
      <c r="I111" s="9">
        <f t="shared" si="3"/>
        <v>0</v>
      </c>
      <c r="J111" s="5">
        <v>8</v>
      </c>
      <c r="K111" s="9">
        <f t="shared" si="4"/>
        <v>0</v>
      </c>
      <c r="L111" s="11">
        <f t="shared" si="5"/>
        <v>0</v>
      </c>
      <c r="M111" s="12"/>
    </row>
    <row r="112" spans="2:13" s="1" customFormat="1" ht="19.649999999999999" customHeight="1" x14ac:dyDescent="0.2">
      <c r="B112" s="5">
        <v>63</v>
      </c>
      <c r="C112" s="6" t="s">
        <v>194</v>
      </c>
      <c r="D112" s="6" t="s">
        <v>195</v>
      </c>
      <c r="E112" s="7" t="s">
        <v>196</v>
      </c>
      <c r="F112" s="6" t="s">
        <v>115</v>
      </c>
      <c r="G112" s="8">
        <v>63</v>
      </c>
      <c r="H112" s="10">
        <v>0</v>
      </c>
      <c r="I112" s="9">
        <f t="shared" si="3"/>
        <v>0</v>
      </c>
      <c r="J112" s="5">
        <v>8</v>
      </c>
      <c r="K112" s="9">
        <f t="shared" si="4"/>
        <v>0</v>
      </c>
      <c r="L112" s="11">
        <f t="shared" si="5"/>
        <v>0</v>
      </c>
      <c r="M112" s="12"/>
    </row>
    <row r="113" spans="2:14" s="1" customFormat="1" ht="19.649999999999999" customHeight="1" x14ac:dyDescent="0.2">
      <c r="B113" s="5">
        <v>64</v>
      </c>
      <c r="C113" s="6" t="s">
        <v>197</v>
      </c>
      <c r="D113" s="6" t="s">
        <v>198</v>
      </c>
      <c r="E113" s="7" t="s">
        <v>199</v>
      </c>
      <c r="F113" s="6" t="s">
        <v>35</v>
      </c>
      <c r="G113" s="8">
        <v>200</v>
      </c>
      <c r="H113" s="10">
        <v>0</v>
      </c>
      <c r="I113" s="9">
        <f t="shared" si="3"/>
        <v>0</v>
      </c>
      <c r="J113" s="5">
        <v>8</v>
      </c>
      <c r="K113" s="9">
        <f t="shared" si="4"/>
        <v>0</v>
      </c>
      <c r="L113" s="11">
        <f t="shared" si="5"/>
        <v>0</v>
      </c>
      <c r="M113" s="12"/>
    </row>
    <row r="114" spans="2:14" s="1" customFormat="1" ht="19.649999999999999" customHeight="1" x14ac:dyDescent="0.2">
      <c r="B114" s="5">
        <v>65</v>
      </c>
      <c r="C114" s="6" t="s">
        <v>200</v>
      </c>
      <c r="D114" s="6" t="s">
        <v>201</v>
      </c>
      <c r="E114" s="7" t="s">
        <v>202</v>
      </c>
      <c r="F114" s="6" t="s">
        <v>35</v>
      </c>
      <c r="G114" s="8">
        <v>100</v>
      </c>
      <c r="H114" s="10">
        <v>0</v>
      </c>
      <c r="I114" s="9">
        <f t="shared" si="3"/>
        <v>0</v>
      </c>
      <c r="J114" s="5">
        <v>8</v>
      </c>
      <c r="K114" s="9">
        <f t="shared" si="4"/>
        <v>0</v>
      </c>
      <c r="L114" s="11">
        <f t="shared" si="5"/>
        <v>0</v>
      </c>
      <c r="M114" s="12"/>
    </row>
    <row r="115" spans="2:14" s="1" customFormat="1" ht="19.649999999999999" customHeight="1" x14ac:dyDescent="0.2">
      <c r="B115" s="5">
        <v>66</v>
      </c>
      <c r="C115" s="6" t="s">
        <v>203</v>
      </c>
      <c r="D115" s="6" t="s">
        <v>204</v>
      </c>
      <c r="E115" s="7" t="s">
        <v>205</v>
      </c>
      <c r="F115" s="6" t="s">
        <v>35</v>
      </c>
      <c r="G115" s="8">
        <v>5</v>
      </c>
      <c r="H115" s="10">
        <v>0</v>
      </c>
      <c r="I115" s="9">
        <f t="shared" si="3"/>
        <v>0</v>
      </c>
      <c r="J115" s="5">
        <v>8</v>
      </c>
      <c r="K115" s="9">
        <f t="shared" si="4"/>
        <v>0</v>
      </c>
      <c r="L115" s="11">
        <f t="shared" si="5"/>
        <v>0</v>
      </c>
      <c r="M115" s="12"/>
    </row>
    <row r="116" spans="2:14" s="1" customFormat="1" ht="19.649999999999999" customHeight="1" x14ac:dyDescent="0.2">
      <c r="B116" s="5">
        <v>67</v>
      </c>
      <c r="C116" s="6" t="s">
        <v>206</v>
      </c>
      <c r="D116" s="6" t="s">
        <v>207</v>
      </c>
      <c r="E116" s="7" t="s">
        <v>208</v>
      </c>
      <c r="F116" s="6" t="s">
        <v>115</v>
      </c>
      <c r="G116" s="8">
        <v>2.1</v>
      </c>
      <c r="H116" s="10">
        <v>0</v>
      </c>
      <c r="I116" s="9">
        <f t="shared" si="3"/>
        <v>0</v>
      </c>
      <c r="J116" s="5">
        <v>8</v>
      </c>
      <c r="K116" s="9">
        <f t="shared" si="4"/>
        <v>0</v>
      </c>
      <c r="L116" s="11">
        <f t="shared" si="5"/>
        <v>0</v>
      </c>
      <c r="M116" s="12"/>
    </row>
    <row r="117" spans="2:14" s="1" customFormat="1" ht="19.649999999999999" customHeight="1" x14ac:dyDescent="0.2">
      <c r="B117" s="5">
        <v>68</v>
      </c>
      <c r="C117" s="6" t="s">
        <v>209</v>
      </c>
      <c r="D117" s="6" t="s">
        <v>210</v>
      </c>
      <c r="E117" s="7" t="s">
        <v>211</v>
      </c>
      <c r="F117" s="6" t="s">
        <v>212</v>
      </c>
      <c r="G117" s="8">
        <v>2000</v>
      </c>
      <c r="H117" s="10">
        <v>0</v>
      </c>
      <c r="I117" s="9">
        <f t="shared" ref="I117:I123" si="6">ROUND(G117* H117,2)</f>
        <v>0</v>
      </c>
      <c r="J117" s="5">
        <v>8</v>
      </c>
      <c r="K117" s="9">
        <f t="shared" ref="K117:K123" si="7">ROUND(I117* J117/100,2)</f>
        <v>0</v>
      </c>
      <c r="L117" s="11">
        <f t="shared" ref="L117:L123" si="8">ROUND(I117+ K117,2)</f>
        <v>0</v>
      </c>
      <c r="M117" s="12"/>
    </row>
    <row r="118" spans="2:14" s="1" customFormat="1" ht="19.649999999999999" customHeight="1" x14ac:dyDescent="0.2">
      <c r="B118" s="5">
        <v>69</v>
      </c>
      <c r="C118" s="6" t="s">
        <v>213</v>
      </c>
      <c r="D118" s="6" t="s">
        <v>214</v>
      </c>
      <c r="E118" s="7" t="s">
        <v>215</v>
      </c>
      <c r="F118" s="6" t="s">
        <v>86</v>
      </c>
      <c r="G118" s="8">
        <v>4031</v>
      </c>
      <c r="H118" s="10">
        <v>0</v>
      </c>
      <c r="I118" s="9">
        <f t="shared" si="6"/>
        <v>0</v>
      </c>
      <c r="J118" s="5">
        <v>8</v>
      </c>
      <c r="K118" s="9">
        <f t="shared" si="7"/>
        <v>0</v>
      </c>
      <c r="L118" s="11">
        <f t="shared" si="8"/>
        <v>0</v>
      </c>
      <c r="M118" s="12"/>
    </row>
    <row r="119" spans="2:14" s="1" customFormat="1" ht="19.649999999999999" customHeight="1" x14ac:dyDescent="0.2">
      <c r="B119" s="5">
        <v>70</v>
      </c>
      <c r="C119" s="6" t="s">
        <v>216</v>
      </c>
      <c r="D119" s="6" t="s">
        <v>217</v>
      </c>
      <c r="E119" s="7" t="s">
        <v>218</v>
      </c>
      <c r="F119" s="6" t="s">
        <v>86</v>
      </c>
      <c r="G119" s="8">
        <v>80</v>
      </c>
      <c r="H119" s="10">
        <v>0</v>
      </c>
      <c r="I119" s="9">
        <f t="shared" si="6"/>
        <v>0</v>
      </c>
      <c r="J119" s="5">
        <v>8</v>
      </c>
      <c r="K119" s="9">
        <f t="shared" si="7"/>
        <v>0</v>
      </c>
      <c r="L119" s="11">
        <f t="shared" si="8"/>
        <v>0</v>
      </c>
      <c r="M119" s="12"/>
    </row>
    <row r="120" spans="2:14" s="1" customFormat="1" ht="19.649999999999999" customHeight="1" x14ac:dyDescent="0.2">
      <c r="B120" s="5">
        <v>71</v>
      </c>
      <c r="C120" s="6" t="s">
        <v>219</v>
      </c>
      <c r="D120" s="6" t="s">
        <v>220</v>
      </c>
      <c r="E120" s="7" t="s">
        <v>221</v>
      </c>
      <c r="F120" s="6" t="s">
        <v>86</v>
      </c>
      <c r="G120" s="8">
        <v>374</v>
      </c>
      <c r="H120" s="10">
        <v>0</v>
      </c>
      <c r="I120" s="9">
        <f t="shared" si="6"/>
        <v>0</v>
      </c>
      <c r="J120" s="5">
        <v>8</v>
      </c>
      <c r="K120" s="9">
        <f t="shared" si="7"/>
        <v>0</v>
      </c>
      <c r="L120" s="11">
        <f t="shared" si="8"/>
        <v>0</v>
      </c>
      <c r="M120" s="12"/>
    </row>
    <row r="121" spans="2:14" s="1" customFormat="1" ht="19.649999999999999" customHeight="1" x14ac:dyDescent="0.2">
      <c r="B121" s="5">
        <v>72</v>
      </c>
      <c r="C121" s="6" t="s">
        <v>222</v>
      </c>
      <c r="D121" s="6" t="s">
        <v>223</v>
      </c>
      <c r="E121" s="7" t="s">
        <v>224</v>
      </c>
      <c r="F121" s="6" t="s">
        <v>86</v>
      </c>
      <c r="G121" s="8">
        <v>60</v>
      </c>
      <c r="H121" s="10">
        <v>0</v>
      </c>
      <c r="I121" s="9">
        <f t="shared" si="6"/>
        <v>0</v>
      </c>
      <c r="J121" s="5">
        <v>8</v>
      </c>
      <c r="K121" s="9">
        <f t="shared" si="7"/>
        <v>0</v>
      </c>
      <c r="L121" s="11">
        <f t="shared" si="8"/>
        <v>0</v>
      </c>
      <c r="M121" s="12"/>
    </row>
    <row r="122" spans="2:14" s="1" customFormat="1" ht="19.649999999999999" customHeight="1" x14ac:dyDescent="0.2">
      <c r="B122" s="5">
        <v>73</v>
      </c>
      <c r="C122" s="6" t="s">
        <v>225</v>
      </c>
      <c r="D122" s="6" t="s">
        <v>226</v>
      </c>
      <c r="E122" s="7" t="s">
        <v>227</v>
      </c>
      <c r="F122" s="6" t="s">
        <v>86</v>
      </c>
      <c r="G122" s="8">
        <v>20</v>
      </c>
      <c r="H122" s="10">
        <v>0</v>
      </c>
      <c r="I122" s="9">
        <f t="shared" si="6"/>
        <v>0</v>
      </c>
      <c r="J122" s="5">
        <v>8</v>
      </c>
      <c r="K122" s="9">
        <f t="shared" si="7"/>
        <v>0</v>
      </c>
      <c r="L122" s="11">
        <f t="shared" si="8"/>
        <v>0</v>
      </c>
      <c r="M122" s="12"/>
    </row>
    <row r="123" spans="2:14" s="1" customFormat="1" ht="19.649999999999999" customHeight="1" x14ac:dyDescent="0.2">
      <c r="B123" s="5">
        <v>74</v>
      </c>
      <c r="C123" s="6" t="s">
        <v>228</v>
      </c>
      <c r="D123" s="6" t="s">
        <v>229</v>
      </c>
      <c r="E123" s="7" t="s">
        <v>230</v>
      </c>
      <c r="F123" s="6" t="s">
        <v>86</v>
      </c>
      <c r="G123" s="8">
        <v>842</v>
      </c>
      <c r="H123" s="10">
        <v>0</v>
      </c>
      <c r="I123" s="9">
        <f t="shared" si="6"/>
        <v>0</v>
      </c>
      <c r="J123" s="5">
        <v>8</v>
      </c>
      <c r="K123" s="9">
        <f t="shared" si="7"/>
        <v>0</v>
      </c>
      <c r="L123" s="11">
        <f t="shared" si="8"/>
        <v>0</v>
      </c>
      <c r="M123" s="12"/>
    </row>
    <row r="124" spans="2:14" s="1" customFormat="1" ht="55.95" customHeight="1" x14ac:dyDescent="0.2"/>
    <row r="125" spans="2:14" s="1" customFormat="1" ht="21.45" customHeight="1" x14ac:dyDescent="0.2">
      <c r="B125" s="33" t="s">
        <v>231</v>
      </c>
      <c r="C125" s="33"/>
      <c r="D125" s="33"/>
      <c r="E125" s="33"/>
      <c r="F125" s="24">
        <f>ROUND(I32+I37+I42+I47+I52+I55+I56+I57+I58+I59+I60+I61+I62+I63+I64+I65+I66+I67+I68+I69+I70+I71+I72+I73+I74+I75+I76+I77+I78+I79+I80+I81+I82+I83+I84+I85+I86+I87+I88+I89+I90+I91+I92+I93+I94+I95+I96+I97+I98+I99+I100+I101+I102+I103+I104+I105+I106+I107+I108+I109+I110+I111+I112+I113+I114+I115+I116+I117+I118+I119+I120+I121+I122+I123,2)</f>
        <v>0</v>
      </c>
      <c r="G125" s="25"/>
      <c r="H125" s="25"/>
      <c r="I125" s="25"/>
      <c r="J125" s="25"/>
      <c r="K125" s="25"/>
      <c r="L125" s="25"/>
      <c r="M125" s="26"/>
    </row>
    <row r="126" spans="2:14" s="1" customFormat="1" ht="21.45" customHeight="1" x14ac:dyDescent="0.2">
      <c r="B126" s="33" t="s">
        <v>232</v>
      </c>
      <c r="C126" s="33"/>
      <c r="D126" s="33"/>
      <c r="E126" s="33"/>
      <c r="F126" s="27">
        <f>ROUND(L32+L37+L42+L47+L52+L55+L56+L57+L58+L59+L60+L61+L62+L63+L64+L65+L66+L67+L68+L69+L70+L71+L72+L73+L74+L75+L76+L77+L78+L79+L80+L81+L82+L83+L84+L85+L86+L87+L88+L89+L90+L91+L92+L93+L94+L95+L96+L97+L98+L99+L100+L101+L102+L103+L104+L105+L106+L107+L108+L109+L110+L111+L112+L113+L114+L115+L116+L117+L118+L119+L120+L121+L122+L123,2)</f>
        <v>0</v>
      </c>
      <c r="G126" s="28"/>
      <c r="H126" s="28"/>
      <c r="I126" s="28"/>
      <c r="J126" s="28"/>
      <c r="K126" s="28"/>
      <c r="L126" s="28"/>
      <c r="M126" s="29"/>
    </row>
    <row r="127" spans="2:14" s="1" customFormat="1" ht="11.1" customHeight="1" x14ac:dyDescent="0.2"/>
    <row r="128" spans="2:14" s="1" customFormat="1" ht="80.099999999999994" customHeight="1" x14ac:dyDescent="0.2">
      <c r="B128" s="16" t="s">
        <v>251</v>
      </c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</row>
    <row r="129" spans="2:14" s="1" customFormat="1" ht="2.7" customHeight="1" x14ac:dyDescent="0.2"/>
    <row r="130" spans="2:14" s="1" customFormat="1" ht="110.1" customHeight="1" x14ac:dyDescent="0.2">
      <c r="B130" s="16" t="s">
        <v>252</v>
      </c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</row>
    <row r="131" spans="2:14" s="1" customFormat="1" ht="5.25" customHeight="1" x14ac:dyDescent="0.2"/>
    <row r="132" spans="2:14" s="1" customFormat="1" ht="110.1" customHeight="1" x14ac:dyDescent="0.2">
      <c r="B132" s="17" t="s">
        <v>253</v>
      </c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</row>
    <row r="133" spans="2:14" s="1" customFormat="1" ht="5.25" customHeight="1" x14ac:dyDescent="0.2"/>
    <row r="134" spans="2:14" s="1" customFormat="1" ht="37.950000000000003" customHeight="1" x14ac:dyDescent="0.2">
      <c r="B134" s="32" t="s">
        <v>233</v>
      </c>
      <c r="C134" s="32"/>
      <c r="D134" s="32"/>
      <c r="E134" s="32"/>
      <c r="F134" s="34" t="s">
        <v>234</v>
      </c>
      <c r="G134" s="34"/>
      <c r="H134" s="34"/>
      <c r="I134" s="34"/>
      <c r="J134" s="34"/>
      <c r="K134" s="34"/>
      <c r="L134" s="34"/>
    </row>
    <row r="135" spans="2:14" s="1" customFormat="1" ht="28.95" customHeight="1" x14ac:dyDescent="0.2"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</row>
    <row r="136" spans="2:14" s="1" customFormat="1" ht="28.95" customHeight="1" x14ac:dyDescent="0.2"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</row>
    <row r="137" spans="2:14" s="1" customFormat="1" ht="28.95" customHeight="1" x14ac:dyDescent="0.2"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</row>
    <row r="138" spans="2:14" s="1" customFormat="1" ht="28.95" customHeight="1" x14ac:dyDescent="0.2"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</row>
    <row r="139" spans="2:14" s="1" customFormat="1" ht="2.7" customHeight="1" x14ac:dyDescent="0.2"/>
    <row r="140" spans="2:14" s="1" customFormat="1" ht="203.1" customHeight="1" x14ac:dyDescent="0.2">
      <c r="B140" s="16" t="s">
        <v>254</v>
      </c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</row>
    <row r="141" spans="2:14" s="1" customFormat="1" ht="2.7" customHeight="1" x14ac:dyDescent="0.2"/>
    <row r="142" spans="2:14" s="1" customFormat="1" ht="36.9" customHeight="1" x14ac:dyDescent="0.2">
      <c r="B142" s="30" t="s">
        <v>263</v>
      </c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</row>
    <row r="143" spans="2:14" s="1" customFormat="1" ht="2.7" customHeight="1" x14ac:dyDescent="0.2"/>
    <row r="144" spans="2:14" s="1" customFormat="1" ht="37.950000000000003" customHeight="1" x14ac:dyDescent="0.2">
      <c r="B144" s="32" t="s">
        <v>235</v>
      </c>
      <c r="C144" s="32"/>
      <c r="D144" s="32"/>
      <c r="E144" s="32"/>
      <c r="F144" s="23" t="s">
        <v>236</v>
      </c>
      <c r="G144" s="23"/>
      <c r="H144" s="23"/>
      <c r="I144" s="23"/>
      <c r="J144" s="23"/>
      <c r="K144" s="23"/>
      <c r="L144" s="23"/>
    </row>
    <row r="145" spans="2:14" s="1" customFormat="1" ht="28.95" customHeight="1" x14ac:dyDescent="0.2"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</row>
    <row r="146" spans="2:14" s="1" customFormat="1" ht="28.95" customHeight="1" x14ac:dyDescent="0.2"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</row>
    <row r="147" spans="2:14" s="1" customFormat="1" ht="28.95" customHeight="1" x14ac:dyDescent="0.2"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</row>
    <row r="148" spans="2:14" s="1" customFormat="1" ht="28.95" customHeight="1" x14ac:dyDescent="0.2"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</row>
    <row r="149" spans="2:14" s="1" customFormat="1" ht="2.7" customHeight="1" x14ac:dyDescent="0.2"/>
    <row r="150" spans="2:14" s="1" customFormat="1" ht="159.9" customHeight="1" x14ac:dyDescent="0.2">
      <c r="B150" s="16" t="s">
        <v>255</v>
      </c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</row>
    <row r="151" spans="2:14" s="1" customFormat="1" ht="2.7" customHeight="1" x14ac:dyDescent="0.2"/>
    <row r="152" spans="2:14" s="1" customFormat="1" ht="54.9" customHeight="1" x14ac:dyDescent="0.2">
      <c r="B152" s="16" t="s">
        <v>256</v>
      </c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</row>
    <row r="153" spans="2:14" s="1" customFormat="1" ht="2.7" customHeight="1" x14ac:dyDescent="0.2"/>
    <row r="154" spans="2:14" s="1" customFormat="1" ht="60" customHeight="1" x14ac:dyDescent="0.2">
      <c r="B154" s="17" t="s">
        <v>257</v>
      </c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</row>
    <row r="155" spans="2:14" s="1" customFormat="1" ht="2.7" customHeight="1" x14ac:dyDescent="0.2"/>
    <row r="156" spans="2:14" s="1" customFormat="1" ht="48" customHeight="1" x14ac:dyDescent="0.2">
      <c r="B156" s="17" t="s">
        <v>258</v>
      </c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</row>
    <row r="157" spans="2:14" s="1" customFormat="1" ht="2.7" customHeight="1" x14ac:dyDescent="0.2"/>
    <row r="158" spans="2:14" s="1" customFormat="1" ht="125.1" customHeight="1" x14ac:dyDescent="0.2">
      <c r="B158" s="16" t="s">
        <v>259</v>
      </c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</row>
    <row r="159" spans="2:14" s="1" customFormat="1" ht="2.7" customHeight="1" x14ac:dyDescent="0.2"/>
    <row r="160" spans="2:14" s="1" customFormat="1" ht="84.9" customHeight="1" x14ac:dyDescent="0.2">
      <c r="B160" s="16" t="s">
        <v>260</v>
      </c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</row>
    <row r="161" spans="2:10" s="1" customFormat="1" ht="86.85" customHeight="1" x14ac:dyDescent="0.2"/>
    <row r="162" spans="2:10" s="1" customFormat="1" ht="17.7" customHeight="1" x14ac:dyDescent="0.2">
      <c r="I162" s="14" t="s">
        <v>261</v>
      </c>
      <c r="J162" s="14"/>
    </row>
    <row r="163" spans="2:10" s="1" customFormat="1" ht="145.19999999999999" customHeight="1" x14ac:dyDescent="0.2"/>
    <row r="164" spans="2:10" s="1" customFormat="1" ht="81.599999999999994" customHeight="1" x14ac:dyDescent="0.2">
      <c r="B164" s="18" t="s">
        <v>262</v>
      </c>
      <c r="C164" s="18"/>
      <c r="D164" s="18"/>
      <c r="E164" s="18"/>
      <c r="F164" s="18"/>
      <c r="G164" s="18"/>
      <c r="H164" s="18"/>
      <c r="I164" s="18"/>
      <c r="J164" s="18"/>
    </row>
  </sheetData>
  <mergeCells count="138">
    <mergeCell ref="B16:I16"/>
    <mergeCell ref="B18:I18"/>
    <mergeCell ref="B20:I20"/>
    <mergeCell ref="B22:I22"/>
    <mergeCell ref="B3:E3"/>
    <mergeCell ref="B5:E5"/>
    <mergeCell ref="B7:E7"/>
    <mergeCell ref="B10:D11"/>
    <mergeCell ref="B125:E125"/>
    <mergeCell ref="B4:D4"/>
    <mergeCell ref="B6:D6"/>
    <mergeCell ref="B8:D8"/>
    <mergeCell ref="E14:G14"/>
    <mergeCell ref="G11:N12"/>
    <mergeCell ref="L121:M121"/>
    <mergeCell ref="L122:M122"/>
    <mergeCell ref="L123:M123"/>
    <mergeCell ref="L31:M31"/>
    <mergeCell ref="L32:M32"/>
    <mergeCell ref="L36:M36"/>
    <mergeCell ref="L37:M37"/>
    <mergeCell ref="L41:M41"/>
    <mergeCell ref="L42:M42"/>
    <mergeCell ref="L46:M46"/>
    <mergeCell ref="B126:E126"/>
    <mergeCell ref="B128:N128"/>
    <mergeCell ref="B130:N130"/>
    <mergeCell ref="B132:N132"/>
    <mergeCell ref="B134:E134"/>
    <mergeCell ref="B135:E135"/>
    <mergeCell ref="B136:E136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F134:L134"/>
    <mergeCell ref="L120:M120"/>
    <mergeCell ref="B137:E137"/>
    <mergeCell ref="B138:E138"/>
    <mergeCell ref="B140:N140"/>
    <mergeCell ref="B142:N142"/>
    <mergeCell ref="B144:E144"/>
    <mergeCell ref="B145:E145"/>
    <mergeCell ref="B146:E146"/>
    <mergeCell ref="B147:E147"/>
    <mergeCell ref="B148:E148"/>
    <mergeCell ref="F148:L148"/>
    <mergeCell ref="B150:N150"/>
    <mergeCell ref="B152:N152"/>
    <mergeCell ref="B154:N154"/>
    <mergeCell ref="B156:N156"/>
    <mergeCell ref="B158:N158"/>
    <mergeCell ref="B160:N160"/>
    <mergeCell ref="B164:J164"/>
    <mergeCell ref="B24:L24"/>
    <mergeCell ref="B26:L26"/>
    <mergeCell ref="B29:K29"/>
    <mergeCell ref="B34:K34"/>
    <mergeCell ref="B39:K39"/>
    <mergeCell ref="F135:L135"/>
    <mergeCell ref="F136:L136"/>
    <mergeCell ref="F137:L137"/>
    <mergeCell ref="F138:L138"/>
    <mergeCell ref="F144:L144"/>
    <mergeCell ref="F145:L145"/>
    <mergeCell ref="F146:L146"/>
    <mergeCell ref="F147:L147"/>
    <mergeCell ref="B44:K44"/>
    <mergeCell ref="B49:K49"/>
    <mergeCell ref="F125:M125"/>
    <mergeCell ref="F126:M126"/>
    <mergeCell ref="L47:M47"/>
    <mergeCell ref="L51:M51"/>
    <mergeCell ref="L52:M52"/>
    <mergeCell ref="I162:J162"/>
    <mergeCell ref="I2:O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109:M109"/>
    <mergeCell ref="L110:M110"/>
    <mergeCell ref="L111:M111"/>
    <mergeCell ref="L112:M112"/>
    <mergeCell ref="L113:M113"/>
    <mergeCell ref="L114:M114"/>
    <mergeCell ref="L115:M115"/>
    <mergeCell ref="L116:M116"/>
    <mergeCell ref="L117:M117"/>
    <mergeCell ref="L118:M118"/>
    <mergeCell ref="L119:M119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96:M96"/>
    <mergeCell ref="L97:M97"/>
    <mergeCell ref="L98:M98"/>
    <mergeCell ref="L99:M99"/>
    <mergeCell ref="L87:M87"/>
    <mergeCell ref="L88:M88"/>
    <mergeCell ref="L89:M89"/>
    <mergeCell ref="L90:M90"/>
    <mergeCell ref="L91:M91"/>
    <mergeCell ref="L92:M92"/>
    <mergeCell ref="L93:M93"/>
    <mergeCell ref="L94:M94"/>
    <mergeCell ref="L95:M95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Czech Nadleśnictwo Skierniewice</cp:lastModifiedBy>
  <cp:lastPrinted>2024-11-05T10:59:34Z</cp:lastPrinted>
  <dcterms:created xsi:type="dcterms:W3CDTF">2024-10-29T16:43:33Z</dcterms:created>
  <dcterms:modified xsi:type="dcterms:W3CDTF">2024-12-11T07:57:35Z</dcterms:modified>
</cp:coreProperties>
</file>